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9164" windowHeight="10956"/>
  </bookViews>
  <sheets>
    <sheet name="готовый 1 и 2" sheetId="1" r:id="rId1"/>
  </sheets>
  <definedNames>
    <definedName name="_xlnm._FilterDatabase" localSheetId="0" hidden="1">'готовый 1 и 2'!$A$15:$U$80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L60" i="1" l="1"/>
  <c r="O53" i="1"/>
  <c r="N53" i="1"/>
  <c r="N52" i="1" s="1"/>
  <c r="N51" i="1" s="1"/>
  <c r="M53" i="1"/>
  <c r="M52" i="1" s="1"/>
  <c r="M51" i="1" s="1"/>
  <c r="L53" i="1"/>
  <c r="L52" i="1" s="1"/>
  <c r="L51" i="1" s="1"/>
  <c r="O51" i="1"/>
  <c r="N48" i="1"/>
  <c r="O49" i="1"/>
  <c r="N49" i="1"/>
  <c r="M49" i="1"/>
  <c r="M48" i="1" s="1"/>
  <c r="M47" i="1" s="1"/>
  <c r="L49" i="1"/>
  <c r="L48" i="1" s="1"/>
  <c r="L47" i="1" s="1"/>
  <c r="O47" i="1"/>
  <c r="N47" i="1"/>
  <c r="O17" i="1"/>
  <c r="N17" i="1"/>
  <c r="M17" i="1"/>
  <c r="L17" i="1"/>
  <c r="O66" i="1" l="1"/>
  <c r="O45" i="1"/>
  <c r="O44" i="1" s="1"/>
  <c r="O41" i="1"/>
  <c r="N41" i="1"/>
  <c r="O37" i="1"/>
  <c r="M37" i="1"/>
  <c r="L37" i="1"/>
  <c r="O16" i="1"/>
  <c r="N16" i="1"/>
  <c r="M16" i="1"/>
  <c r="L16" i="1"/>
  <c r="O63" i="1" l="1"/>
  <c r="N66" i="1"/>
  <c r="N63" i="1" s="1"/>
  <c r="M66" i="1"/>
  <c r="M63" i="1" s="1"/>
  <c r="L66" i="1"/>
  <c r="L63" i="1" s="1"/>
  <c r="O43" i="1" l="1"/>
  <c r="O23" i="1" l="1"/>
  <c r="N45" i="1" l="1"/>
  <c r="N44" i="1" s="1"/>
  <c r="N43" i="1" s="1"/>
  <c r="M45" i="1"/>
  <c r="M44" i="1" s="1"/>
  <c r="L45" i="1"/>
  <c r="L44" i="1" s="1"/>
  <c r="L43" i="1" s="1"/>
  <c r="M41" i="1"/>
  <c r="L41" i="1"/>
  <c r="O61" i="1" l="1"/>
  <c r="O60" i="1" s="1"/>
  <c r="N61" i="1"/>
  <c r="N60" i="1" s="1"/>
  <c r="M61" i="1"/>
  <c r="M60" i="1" s="1"/>
  <c r="L61" i="1"/>
  <c r="O58" i="1"/>
  <c r="N58" i="1"/>
  <c r="N57" i="1" s="1"/>
  <c r="N56" i="1" s="1"/>
  <c r="M58" i="1"/>
  <c r="M57" i="1" s="1"/>
  <c r="M56" i="1" s="1"/>
  <c r="L58" i="1"/>
  <c r="O40" i="1"/>
  <c r="O39" i="1" s="1"/>
  <c r="N40" i="1"/>
  <c r="N39" i="1" s="1"/>
  <c r="M40" i="1"/>
  <c r="M39" i="1" s="1"/>
  <c r="L40" i="1"/>
  <c r="L39" i="1" s="1"/>
  <c r="O35" i="1"/>
  <c r="N35" i="1"/>
  <c r="M35" i="1"/>
  <c r="L35" i="1"/>
  <c r="O32" i="1"/>
  <c r="N32" i="1"/>
  <c r="M32" i="1"/>
  <c r="L32" i="1"/>
  <c r="O29" i="1"/>
  <c r="O28" i="1" s="1"/>
  <c r="N29" i="1"/>
  <c r="N28" i="1" s="1"/>
  <c r="M29" i="1"/>
  <c r="M28" i="1" s="1"/>
  <c r="L57" i="1" l="1"/>
  <c r="L56" i="1" s="1"/>
  <c r="L55" i="1" s="1"/>
  <c r="O57" i="1"/>
  <c r="O56" i="1" s="1"/>
  <c r="N34" i="1"/>
  <c r="N31" i="1" s="1"/>
  <c r="O34" i="1"/>
  <c r="O31" i="1" s="1"/>
  <c r="M34" i="1"/>
  <c r="M31" i="1" s="1"/>
  <c r="N55" i="1"/>
  <c r="M55" i="1"/>
  <c r="L34" i="1"/>
  <c r="L31" i="1" s="1"/>
  <c r="L29" i="1"/>
  <c r="L28" i="1" s="1"/>
  <c r="O22" i="1"/>
  <c r="O15" i="1" s="1"/>
  <c r="N23" i="1"/>
  <c r="N22" i="1" s="1"/>
  <c r="N15" i="1" s="1"/>
  <c r="M23" i="1"/>
  <c r="M22" i="1" s="1"/>
  <c r="L23" i="1"/>
  <c r="L22" i="1" s="1"/>
  <c r="L15" i="1" s="1"/>
  <c r="M15" i="1" l="1"/>
  <c r="M68" i="1"/>
  <c r="L68" i="1"/>
  <c r="N68" i="1"/>
  <c r="O55" i="1"/>
  <c r="O68" i="1" l="1"/>
</calcChain>
</file>

<file path=xl/sharedStrings.xml><?xml version="1.0" encoding="utf-8"?>
<sst xmlns="http://schemas.openxmlformats.org/spreadsheetml/2006/main" count="364" uniqueCount="114">
  <si>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</si>
  <si>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</si>
  <si>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</si>
  <si>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</si>
  <si>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</si>
  <si>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</si>
  <si>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</si>
  <si>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</si>
  <si>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</si>
  <si>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</si>
  <si>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</si>
  <si>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</si>
  <si>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</si>
  <si>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</si>
  <si>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</si>
  <si>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</si>
  <si>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</si>
  <si>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</si>
  <si>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</si>
  <si>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</si>
  <si>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</si>
  <si>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</si>
  <si>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</si>
  <si>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</si>
  <si>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</si>
  <si>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</si>
  <si>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</si>
  <si>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</si>
  <si>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</si>
  <si>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</si>
  <si>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</si>
  <si>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</si>
  <si>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</si>
  <si>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</si>
  <si>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</si>
  <si>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</si>
  <si>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</si>
  <si>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</si>
  <si>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</si>
  <si>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</si>
  <si>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</si>
  <si>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</si>
  <si>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</si>
  <si>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</si>
  <si>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</si>
  <si>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</si>
  <si>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</si>
  <si>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</si>
  <si>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</si>
  <si>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</si>
  <si>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</si>
  <si>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</si>
  <si>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</si>
  <si>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</si>
  <si>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</si>
  <si>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</si>
  <si>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</si>
  <si>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</si>
  <si>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</si>
  <si>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</si>
  <si>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</si>
  <si>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</si>
  <si>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</si>
  <si>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</si>
  <si>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</si>
  <si>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</si>
  <si>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</si>
  <si>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</si>
  <si>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</si>
  <si>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</si>
  <si>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</si>
  <si>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</si>
  <si>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</si>
  <si>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</si>
  <si>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</si>
  <si>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</si>
  <si>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</si>
  <si>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Прочие доходы от компенсации затрат бюджетов сельских поселений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</si>
  <si>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</si>
  <si>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</si>
  <si>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</si>
  <si>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</si>
  <si>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</si>
  <si>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</si>
  <si>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</si>
  <si>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</si>
  <si>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</si>
  <si>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</si>
  <si>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</si>
  <si>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</si>
  <si>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</si>
  <si>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</si>
  <si>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</si>
  <si>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</si>
  <si>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</si>
  <si>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</si>
  <si>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</si>
  <si>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Показатели прогноза доходов в 2021 году в соответствии с решением о бюджете поселения</t>
  </si>
  <si>
    <t>Показатели кассовых поступлений в 2021 году (по состоянию на 01.10.2021 г.) в  бюджет поселения</t>
  </si>
  <si>
    <t>Оценка исполнения 2021 года</t>
  </si>
  <si>
    <t>Показатели прогноза доходов бюджета на 2022 год</t>
  </si>
  <si>
    <t>080</t>
  </si>
  <si>
    <t xml:space="preserve">Налог на доходы физических лиц в части суммы налога, превышающей 650000 рублей, относящейся к части налоговой базы, превышающей 5000000 (за исключением налога на доходы физических лиц с сумм прибыли контролируемой иностранной компании, в том числе фиксированной прибыли контролируемой компании) 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</si>
  <si>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</si>
  <si>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</si>
  <si>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</si>
  <si>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</si>
  <si>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16</t>
  </si>
  <si>
    <t>Штрафы, санкции, возмещение ущерба</t>
  </si>
  <si>
    <t>Штрафы, неустойки, пени,уплаченные в соответсвии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</si>
  <si>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</si>
  <si>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 контрактом, заключенным муниципальным органом, казенным учреждением сельского поселения</t>
  </si>
  <si>
    <t>на 01 января 2022 года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</si>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</sst>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0"/>
  <sheetViews>
    <sheetView tabSelected="1" topLeftCell="B1" zoomScale="70" zoomScaleNormal="70" workbookViewId="0">
      <selection activeCell="I67" sqref="I67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75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76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112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69</v>
      </c>
      <c r="L12" s="57" t="s">
        <v>97</v>
      </c>
      <c r="M12" s="57" t="s">
        <v>98</v>
      </c>
      <c r="N12" s="57" t="s">
        <v>99</v>
      </c>
      <c r="O12" s="59" t="s">
        <v>100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78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78</v>
      </c>
      <c r="K15" s="5"/>
      <c r="L15" s="52">
        <f>L16+L22+L28+L31+L39+L43+L47+L51</f>
        <v>13756.2</v>
      </c>
      <c r="M15" s="52">
        <f>M16+M22+M28+M31+M39+M43+M47+M51</f>
        <v>9352.7999999999993</v>
      </c>
      <c r="N15" s="52">
        <f>N16+N22+N28+N31+N39+N43+N47+N51</f>
        <v>14103.5</v>
      </c>
      <c r="O15" s="52">
        <f>O16+O22+O28+O31+O39+O43+O47+O51</f>
        <v>12905.9</v>
      </c>
    </row>
    <row r="16" spans="1:15" ht="46.2" customHeight="1" x14ac:dyDescent="0.3">
      <c r="A16" s="5" t="s">
        <v>78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80</v>
      </c>
      <c r="K16" s="22"/>
      <c r="L16" s="53">
        <f>L17</f>
        <v>2850</v>
      </c>
      <c r="M16" s="53">
        <f>M17</f>
        <v>2663.5</v>
      </c>
      <c r="N16" s="53">
        <f>N17</f>
        <v>3100</v>
      </c>
      <c r="O16" s="53">
        <f>O17</f>
        <v>1700</v>
      </c>
    </row>
    <row r="17" spans="1:21" s="6" customFormat="1" ht="44.4" customHeight="1" x14ac:dyDescent="0.3">
      <c r="A17" s="5" t="s">
        <v>78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L18+L19+L20+L21</f>
        <v>2850</v>
      </c>
      <c r="M17" s="53">
        <f>M18+M19+M20+M21</f>
        <v>2663.5</v>
      </c>
      <c r="N17" s="53">
        <f>N18+N19+N20+N21</f>
        <v>3100</v>
      </c>
      <c r="O17" s="53">
        <f>O18+O19+O20+O21</f>
        <v>1700</v>
      </c>
      <c r="P17"/>
      <c r="Q17"/>
      <c r="R17"/>
      <c r="S17"/>
      <c r="T17"/>
      <c r="U17"/>
    </row>
    <row r="18" spans="1:21" ht="162" customHeight="1" x14ac:dyDescent="0.3">
      <c r="A18" s="5" t="s">
        <v>78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1343.6</v>
      </c>
      <c r="M18" s="53">
        <v>1162.2</v>
      </c>
      <c r="N18" s="53">
        <v>1593.6</v>
      </c>
      <c r="O18" s="53">
        <v>1690</v>
      </c>
    </row>
    <row r="19" spans="1:21" ht="100.8" customHeight="1" x14ac:dyDescent="0.3">
      <c r="A19" s="5" t="s">
        <v>78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6.7</v>
      </c>
      <c r="M19" s="53">
        <v>3.7</v>
      </c>
      <c r="N19" s="53">
        <v>6.7</v>
      </c>
      <c r="O19" s="53">
        <v>7</v>
      </c>
    </row>
    <row r="20" spans="1:21" ht="171" customHeight="1" x14ac:dyDescent="0.3">
      <c r="A20" s="5" t="s">
        <v>78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95</v>
      </c>
      <c r="G20" s="19" t="s">
        <v>20</v>
      </c>
      <c r="H20" s="19" t="s">
        <v>19</v>
      </c>
      <c r="I20" s="19" t="s">
        <v>21</v>
      </c>
      <c r="J20" s="21" t="s">
        <v>96</v>
      </c>
      <c r="K20" s="22" t="s">
        <v>44</v>
      </c>
      <c r="L20" s="53">
        <v>2.1</v>
      </c>
      <c r="M20" s="53">
        <v>0</v>
      </c>
      <c r="N20" s="53">
        <v>2.1</v>
      </c>
      <c r="O20" s="53">
        <v>3</v>
      </c>
    </row>
    <row r="21" spans="1:21" ht="171" customHeight="1" x14ac:dyDescent="0.3">
      <c r="A21" s="5" t="s">
        <v>78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101</v>
      </c>
      <c r="G21" s="19" t="s">
        <v>20</v>
      </c>
      <c r="H21" s="19" t="s">
        <v>19</v>
      </c>
      <c r="I21" s="19" t="s">
        <v>21</v>
      </c>
      <c r="J21" s="21" t="s">
        <v>102</v>
      </c>
      <c r="K21" s="22" t="s">
        <v>44</v>
      </c>
      <c r="L21" s="53">
        <v>1497.6</v>
      </c>
      <c r="M21" s="53">
        <v>1497.6</v>
      </c>
      <c r="N21" s="53">
        <v>1497.6</v>
      </c>
      <c r="O21" s="53">
        <v>0</v>
      </c>
    </row>
    <row r="22" spans="1:21" ht="69.599999999999994" customHeight="1" x14ac:dyDescent="0.35">
      <c r="A22" s="5" t="s">
        <v>78</v>
      </c>
      <c r="B22" s="20"/>
      <c r="C22" s="20">
        <v>1</v>
      </c>
      <c r="D22" s="19" t="s">
        <v>28</v>
      </c>
      <c r="E22" s="19" t="s">
        <v>17</v>
      </c>
      <c r="F22" s="19" t="s">
        <v>18</v>
      </c>
      <c r="G22" s="19" t="s">
        <v>17</v>
      </c>
      <c r="H22" s="19" t="s">
        <v>19</v>
      </c>
      <c r="I22" s="19" t="s">
        <v>18</v>
      </c>
      <c r="J22" s="21" t="s">
        <v>81</v>
      </c>
      <c r="K22" s="23"/>
      <c r="L22" s="53">
        <f>L23</f>
        <v>1621.6</v>
      </c>
      <c r="M22" s="53">
        <f>M23</f>
        <v>1227.8999999999999</v>
      </c>
      <c r="N22" s="53">
        <f>N23</f>
        <v>1630</v>
      </c>
      <c r="O22" s="53">
        <f>O23</f>
        <v>1760.9</v>
      </c>
    </row>
    <row r="23" spans="1:21" ht="78" customHeight="1" x14ac:dyDescent="0.35">
      <c r="A23" s="5" t="s">
        <v>78</v>
      </c>
      <c r="B23" s="19"/>
      <c r="C23" s="20" t="s">
        <v>29</v>
      </c>
      <c r="D23" s="19" t="s">
        <v>28</v>
      </c>
      <c r="E23" s="19" t="s">
        <v>23</v>
      </c>
      <c r="F23" s="19" t="s">
        <v>18</v>
      </c>
      <c r="G23" s="19" t="s">
        <v>20</v>
      </c>
      <c r="H23" s="19" t="s">
        <v>19</v>
      </c>
      <c r="I23" s="19" t="s">
        <v>21</v>
      </c>
      <c r="J23" s="21" t="s">
        <v>30</v>
      </c>
      <c r="K23" s="23"/>
      <c r="L23" s="53">
        <f>L24+L25+L26+L27</f>
        <v>1621.6</v>
      </c>
      <c r="M23" s="53">
        <f>M24+M25+M26+M27</f>
        <v>1227.8999999999999</v>
      </c>
      <c r="N23" s="53">
        <f>N24+N25+N26+N27</f>
        <v>1630</v>
      </c>
      <c r="O23" s="53">
        <f>O24+O25+O26</f>
        <v>1760.9</v>
      </c>
    </row>
    <row r="24" spans="1:21" ht="224.4" customHeight="1" x14ac:dyDescent="0.3">
      <c r="A24" s="5" t="s">
        <v>78</v>
      </c>
      <c r="B24" s="24" t="s">
        <v>32</v>
      </c>
      <c r="C24" s="24" t="s">
        <v>29</v>
      </c>
      <c r="D24" s="24" t="s">
        <v>28</v>
      </c>
      <c r="E24" s="24" t="s">
        <v>23</v>
      </c>
      <c r="F24" s="24" t="s">
        <v>82</v>
      </c>
      <c r="G24" s="24" t="s">
        <v>20</v>
      </c>
      <c r="H24" s="24" t="s">
        <v>19</v>
      </c>
      <c r="I24" s="24" t="s">
        <v>21</v>
      </c>
      <c r="J24" s="21" t="s">
        <v>84</v>
      </c>
      <c r="K24" s="21" t="s">
        <v>34</v>
      </c>
      <c r="L24" s="53">
        <v>742.8</v>
      </c>
      <c r="M24" s="53">
        <v>556.9</v>
      </c>
      <c r="N24" s="53">
        <v>748.2</v>
      </c>
      <c r="O24" s="53">
        <v>752.9</v>
      </c>
    </row>
    <row r="25" spans="1:21" ht="269.39999999999998" customHeight="1" x14ac:dyDescent="0.3">
      <c r="A25" s="5" t="s">
        <v>78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83</v>
      </c>
      <c r="G25" s="24" t="s">
        <v>20</v>
      </c>
      <c r="H25" s="24" t="s">
        <v>19</v>
      </c>
      <c r="I25" s="24" t="s">
        <v>21</v>
      </c>
      <c r="J25" s="21" t="s">
        <v>85</v>
      </c>
      <c r="K25" s="21" t="s">
        <v>34</v>
      </c>
      <c r="L25" s="53">
        <v>5.0999999999999996</v>
      </c>
      <c r="M25" s="53">
        <v>4</v>
      </c>
      <c r="N25" s="53">
        <v>5.5</v>
      </c>
      <c r="O25" s="53">
        <v>6</v>
      </c>
    </row>
    <row r="26" spans="1:21" ht="235.8" customHeight="1" x14ac:dyDescent="0.3">
      <c r="A26" s="5" t="s">
        <v>78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86</v>
      </c>
      <c r="G26" s="24" t="s">
        <v>20</v>
      </c>
      <c r="H26" s="24" t="s">
        <v>19</v>
      </c>
      <c r="I26" s="24" t="s">
        <v>21</v>
      </c>
      <c r="J26" s="21" t="s">
        <v>87</v>
      </c>
      <c r="K26" s="21" t="s">
        <v>34</v>
      </c>
      <c r="L26" s="53">
        <v>985.9</v>
      </c>
      <c r="M26" s="53">
        <v>765.3</v>
      </c>
      <c r="N26" s="53">
        <v>988.5</v>
      </c>
      <c r="O26" s="53">
        <v>1002</v>
      </c>
    </row>
    <row r="27" spans="1:21" ht="230.4" customHeight="1" x14ac:dyDescent="0.3">
      <c r="A27" s="5" t="s">
        <v>78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88</v>
      </c>
      <c r="G27" s="24" t="s">
        <v>20</v>
      </c>
      <c r="H27" s="24" t="s">
        <v>19</v>
      </c>
      <c r="I27" s="24" t="s">
        <v>21</v>
      </c>
      <c r="J27" s="21" t="s">
        <v>89</v>
      </c>
      <c r="K27" s="21" t="s">
        <v>34</v>
      </c>
      <c r="L27" s="53">
        <v>-112.2</v>
      </c>
      <c r="M27" s="53">
        <v>-98.3</v>
      </c>
      <c r="N27" s="53">
        <v>-112.2</v>
      </c>
      <c r="O27" s="53">
        <v>0</v>
      </c>
    </row>
    <row r="28" spans="1:21" ht="36" customHeight="1" x14ac:dyDescent="0.3">
      <c r="A28" s="5" t="s">
        <v>78</v>
      </c>
      <c r="B28" s="24"/>
      <c r="C28" s="24" t="s">
        <v>29</v>
      </c>
      <c r="D28" s="24" t="s">
        <v>35</v>
      </c>
      <c r="E28" s="24" t="s">
        <v>17</v>
      </c>
      <c r="F28" s="24" t="s">
        <v>18</v>
      </c>
      <c r="G28" s="24" t="s">
        <v>17</v>
      </c>
      <c r="H28" s="24" t="s">
        <v>19</v>
      </c>
      <c r="I28" s="24" t="s">
        <v>18</v>
      </c>
      <c r="J28" s="21" t="s">
        <v>90</v>
      </c>
      <c r="K28" s="22"/>
      <c r="L28" s="53">
        <f t="shared" ref="L28:O29" si="0">L29</f>
        <v>3827.6</v>
      </c>
      <c r="M28" s="53">
        <f t="shared" si="0"/>
        <v>3827.7</v>
      </c>
      <c r="N28" s="53">
        <f t="shared" si="0"/>
        <v>3830</v>
      </c>
      <c r="O28" s="53">
        <f t="shared" si="0"/>
        <v>3850</v>
      </c>
    </row>
    <row r="29" spans="1:21" ht="34.799999999999997" customHeight="1" x14ac:dyDescent="0.3">
      <c r="A29" s="5" t="s">
        <v>78</v>
      </c>
      <c r="B29" s="24"/>
      <c r="C29" s="24" t="s">
        <v>29</v>
      </c>
      <c r="D29" s="24" t="s">
        <v>35</v>
      </c>
      <c r="E29" s="24" t="s">
        <v>28</v>
      </c>
      <c r="F29" s="24" t="s">
        <v>18</v>
      </c>
      <c r="G29" s="24" t="s">
        <v>20</v>
      </c>
      <c r="H29" s="24" t="s">
        <v>19</v>
      </c>
      <c r="I29" s="24" t="s">
        <v>21</v>
      </c>
      <c r="J29" s="21" t="s">
        <v>45</v>
      </c>
      <c r="K29" s="22"/>
      <c r="L29" s="53">
        <f t="shared" si="0"/>
        <v>3827.6</v>
      </c>
      <c r="M29" s="53">
        <f t="shared" si="0"/>
        <v>3827.7</v>
      </c>
      <c r="N29" s="53">
        <f t="shared" si="0"/>
        <v>3830</v>
      </c>
      <c r="O29" s="53">
        <f t="shared" si="0"/>
        <v>3850</v>
      </c>
    </row>
    <row r="30" spans="1:21" ht="59.4" customHeight="1" x14ac:dyDescent="0.3">
      <c r="A30" s="5" t="s">
        <v>78</v>
      </c>
      <c r="B30" s="24" t="s">
        <v>31</v>
      </c>
      <c r="C30" s="24" t="s">
        <v>29</v>
      </c>
      <c r="D30" s="24" t="s">
        <v>35</v>
      </c>
      <c r="E30" s="24" t="s">
        <v>28</v>
      </c>
      <c r="F30" s="24" t="s">
        <v>22</v>
      </c>
      <c r="G30" s="24" t="s">
        <v>20</v>
      </c>
      <c r="H30" s="24" t="s">
        <v>19</v>
      </c>
      <c r="I30" s="24" t="s">
        <v>21</v>
      </c>
      <c r="J30" s="21" t="s">
        <v>45</v>
      </c>
      <c r="K30" s="22" t="s">
        <v>44</v>
      </c>
      <c r="L30" s="53">
        <v>3827.6</v>
      </c>
      <c r="M30" s="53">
        <v>3827.7</v>
      </c>
      <c r="N30" s="53">
        <v>3830</v>
      </c>
      <c r="O30" s="53">
        <v>3850</v>
      </c>
    </row>
    <row r="31" spans="1:21" ht="58.8" customHeight="1" x14ac:dyDescent="0.3">
      <c r="A31" s="5" t="s">
        <v>78</v>
      </c>
      <c r="B31" s="24"/>
      <c r="C31" s="24" t="s">
        <v>29</v>
      </c>
      <c r="D31" s="24" t="s">
        <v>36</v>
      </c>
      <c r="E31" s="24" t="s">
        <v>17</v>
      </c>
      <c r="F31" s="24" t="s">
        <v>18</v>
      </c>
      <c r="G31" s="24" t="s">
        <v>17</v>
      </c>
      <c r="H31" s="24" t="s">
        <v>19</v>
      </c>
      <c r="I31" s="24" t="s">
        <v>18</v>
      </c>
      <c r="J31" s="21" t="s">
        <v>94</v>
      </c>
      <c r="K31" s="22"/>
      <c r="L31" s="53">
        <f>L32+L34</f>
        <v>4951</v>
      </c>
      <c r="M31" s="53">
        <f>M32+M34</f>
        <v>1171.6000000000001</v>
      </c>
      <c r="N31" s="53">
        <f>N32+N34</f>
        <v>4951</v>
      </c>
      <c r="O31" s="53">
        <f>O32+O34</f>
        <v>5050</v>
      </c>
    </row>
    <row r="32" spans="1:21" ht="51.6" customHeight="1" x14ac:dyDescent="0.3">
      <c r="A32" s="5" t="s">
        <v>78</v>
      </c>
      <c r="B32" s="24"/>
      <c r="C32" s="24" t="s">
        <v>29</v>
      </c>
      <c r="D32" s="24" t="s">
        <v>36</v>
      </c>
      <c r="E32" s="24" t="s">
        <v>20</v>
      </c>
      <c r="F32" s="24" t="s">
        <v>18</v>
      </c>
      <c r="G32" s="24" t="s">
        <v>17</v>
      </c>
      <c r="H32" s="24" t="s">
        <v>19</v>
      </c>
      <c r="I32" s="24" t="s">
        <v>21</v>
      </c>
      <c r="J32" s="21" t="s">
        <v>46</v>
      </c>
      <c r="K32" s="22"/>
      <c r="L32" s="53">
        <f>L33</f>
        <v>1051</v>
      </c>
      <c r="M32" s="53">
        <f>M33</f>
        <v>49.9</v>
      </c>
      <c r="N32" s="53">
        <f>N33</f>
        <v>1051</v>
      </c>
      <c r="O32" s="53">
        <f>O33</f>
        <v>1100</v>
      </c>
    </row>
    <row r="33" spans="1:18" ht="82.2" customHeight="1" x14ac:dyDescent="0.3">
      <c r="A33" s="5" t="s">
        <v>78</v>
      </c>
      <c r="B33" s="24">
        <v>182</v>
      </c>
      <c r="C33" s="24" t="s">
        <v>29</v>
      </c>
      <c r="D33" s="24" t="s">
        <v>36</v>
      </c>
      <c r="E33" s="24" t="s">
        <v>20</v>
      </c>
      <c r="F33" s="24" t="s">
        <v>26</v>
      </c>
      <c r="G33" s="24" t="s">
        <v>48</v>
      </c>
      <c r="H33" s="24" t="s">
        <v>19</v>
      </c>
      <c r="I33" s="24" t="s">
        <v>21</v>
      </c>
      <c r="J33" s="21" t="s">
        <v>47</v>
      </c>
      <c r="K33" s="22" t="s">
        <v>44</v>
      </c>
      <c r="L33" s="53">
        <v>1051</v>
      </c>
      <c r="M33" s="53">
        <v>49.9</v>
      </c>
      <c r="N33" s="53">
        <v>1051</v>
      </c>
      <c r="O33" s="53">
        <v>1100</v>
      </c>
    </row>
    <row r="34" spans="1:18" ht="36" x14ac:dyDescent="0.3">
      <c r="A34" s="5" t="s">
        <v>78</v>
      </c>
      <c r="B34" s="24"/>
      <c r="C34" s="24" t="s">
        <v>29</v>
      </c>
      <c r="D34" s="24" t="s">
        <v>36</v>
      </c>
      <c r="E34" s="24" t="s">
        <v>36</v>
      </c>
      <c r="F34" s="24" t="s">
        <v>18</v>
      </c>
      <c r="G34" s="24" t="s">
        <v>17</v>
      </c>
      <c r="H34" s="24" t="s">
        <v>19</v>
      </c>
      <c r="I34" s="24" t="s">
        <v>21</v>
      </c>
      <c r="J34" s="21" t="s">
        <v>49</v>
      </c>
      <c r="K34" s="22"/>
      <c r="L34" s="53">
        <f>L35+L37</f>
        <v>3900</v>
      </c>
      <c r="M34" s="53">
        <f>M35+M37</f>
        <v>1121.7</v>
      </c>
      <c r="N34" s="53">
        <f>N35+N37</f>
        <v>3900</v>
      </c>
      <c r="O34" s="53">
        <f>O35+O37</f>
        <v>3950</v>
      </c>
    </row>
    <row r="35" spans="1:18" ht="36" x14ac:dyDescent="0.3">
      <c r="A35" s="5" t="s">
        <v>78</v>
      </c>
      <c r="B35" s="24"/>
      <c r="C35" s="24" t="s">
        <v>29</v>
      </c>
      <c r="D35" s="24" t="s">
        <v>36</v>
      </c>
      <c r="E35" s="24" t="s">
        <v>36</v>
      </c>
      <c r="F35" s="24" t="s">
        <v>26</v>
      </c>
      <c r="G35" s="24" t="s">
        <v>17</v>
      </c>
      <c r="H35" s="24" t="s">
        <v>19</v>
      </c>
      <c r="I35" s="24" t="s">
        <v>21</v>
      </c>
      <c r="J35" s="21" t="s">
        <v>50</v>
      </c>
      <c r="K35" s="22"/>
      <c r="L35" s="53">
        <f>L36</f>
        <v>1428.5</v>
      </c>
      <c r="M35" s="53">
        <f>M36</f>
        <v>1026.2</v>
      </c>
      <c r="N35" s="53">
        <f>N36</f>
        <v>1428.5</v>
      </c>
      <c r="O35" s="53">
        <f>O36</f>
        <v>1450</v>
      </c>
    </row>
    <row r="36" spans="1:18" ht="78" customHeight="1" x14ac:dyDescent="0.3">
      <c r="A36" s="5" t="s">
        <v>78</v>
      </c>
      <c r="B36" s="24" t="s">
        <v>31</v>
      </c>
      <c r="C36" s="24" t="s">
        <v>29</v>
      </c>
      <c r="D36" s="24" t="s">
        <v>36</v>
      </c>
      <c r="E36" s="24" t="s">
        <v>36</v>
      </c>
      <c r="F36" s="24" t="s">
        <v>52</v>
      </c>
      <c r="G36" s="24" t="s">
        <v>48</v>
      </c>
      <c r="H36" s="24" t="s">
        <v>19</v>
      </c>
      <c r="I36" s="24" t="s">
        <v>21</v>
      </c>
      <c r="J36" s="21" t="s">
        <v>51</v>
      </c>
      <c r="K36" s="22" t="s">
        <v>44</v>
      </c>
      <c r="L36" s="53">
        <v>1428.5</v>
      </c>
      <c r="M36" s="53">
        <v>1026.2</v>
      </c>
      <c r="N36" s="53">
        <v>1428.5</v>
      </c>
      <c r="O36" s="53">
        <v>1450</v>
      </c>
      <c r="R36" s="8"/>
    </row>
    <row r="37" spans="1:18" ht="53.4" customHeight="1" x14ac:dyDescent="0.3">
      <c r="A37" s="5" t="s">
        <v>78</v>
      </c>
      <c r="B37" s="24"/>
      <c r="C37" s="24">
        <v>1</v>
      </c>
      <c r="D37" s="24" t="s">
        <v>36</v>
      </c>
      <c r="E37" s="24" t="s">
        <v>37</v>
      </c>
      <c r="F37" s="24" t="s">
        <v>18</v>
      </c>
      <c r="G37" s="24" t="s">
        <v>17</v>
      </c>
      <c r="H37" s="24" t="s">
        <v>19</v>
      </c>
      <c r="I37" s="24">
        <v>110</v>
      </c>
      <c r="J37" s="21" t="s">
        <v>53</v>
      </c>
      <c r="K37" s="22"/>
      <c r="L37" s="53">
        <f>L38</f>
        <v>2471.5</v>
      </c>
      <c r="M37" s="53">
        <f>M38</f>
        <v>95.5</v>
      </c>
      <c r="N37" s="53">
        <v>2471.5</v>
      </c>
      <c r="O37" s="53">
        <f>O38</f>
        <v>2500</v>
      </c>
    </row>
    <row r="38" spans="1:18" ht="76.2" customHeight="1" x14ac:dyDescent="0.3">
      <c r="A38" s="5" t="s">
        <v>78</v>
      </c>
      <c r="B38" s="24">
        <v>182</v>
      </c>
      <c r="C38" s="24">
        <v>1</v>
      </c>
      <c r="D38" s="24" t="s">
        <v>36</v>
      </c>
      <c r="E38" s="24" t="s">
        <v>37</v>
      </c>
      <c r="F38" s="24" t="s">
        <v>55</v>
      </c>
      <c r="G38" s="24" t="s">
        <v>48</v>
      </c>
      <c r="H38" s="24" t="s">
        <v>19</v>
      </c>
      <c r="I38" s="24">
        <v>110</v>
      </c>
      <c r="J38" s="21" t="s">
        <v>54</v>
      </c>
      <c r="K38" s="22" t="s">
        <v>44</v>
      </c>
      <c r="L38" s="53">
        <v>2471.5</v>
      </c>
      <c r="M38" s="53">
        <v>95.5</v>
      </c>
      <c r="N38" s="53">
        <v>2472</v>
      </c>
      <c r="O38" s="53">
        <v>2500</v>
      </c>
    </row>
    <row r="39" spans="1:18" ht="71.400000000000006" customHeight="1" x14ac:dyDescent="0.3">
      <c r="A39" s="5" t="s">
        <v>78</v>
      </c>
      <c r="B39" s="24"/>
      <c r="C39" s="24" t="s">
        <v>29</v>
      </c>
      <c r="D39" s="24" t="s">
        <v>38</v>
      </c>
      <c r="E39" s="24" t="s">
        <v>17</v>
      </c>
      <c r="F39" s="24" t="s">
        <v>18</v>
      </c>
      <c r="G39" s="24" t="s">
        <v>17</v>
      </c>
      <c r="H39" s="24" t="s">
        <v>19</v>
      </c>
      <c r="I39" s="24" t="s">
        <v>18</v>
      </c>
      <c r="J39" s="21" t="s">
        <v>91</v>
      </c>
      <c r="K39" s="21"/>
      <c r="L39" s="53">
        <f t="shared" ref="L39:O40" si="1">L40</f>
        <v>496</v>
      </c>
      <c r="M39" s="53">
        <f t="shared" si="1"/>
        <v>426.1</v>
      </c>
      <c r="N39" s="53">
        <f t="shared" si="1"/>
        <v>555</v>
      </c>
      <c r="O39" s="53">
        <f t="shared" si="1"/>
        <v>535</v>
      </c>
    </row>
    <row r="40" spans="1:18" ht="174.6" customHeight="1" x14ac:dyDescent="0.3">
      <c r="A40" s="5" t="s">
        <v>78</v>
      </c>
      <c r="B40" s="24"/>
      <c r="C40" s="24">
        <v>1</v>
      </c>
      <c r="D40" s="24" t="s">
        <v>38</v>
      </c>
      <c r="E40" s="24" t="s">
        <v>35</v>
      </c>
      <c r="F40" s="24" t="s">
        <v>18</v>
      </c>
      <c r="G40" s="24" t="s">
        <v>17</v>
      </c>
      <c r="H40" s="24" t="s">
        <v>19</v>
      </c>
      <c r="I40" s="24" t="s">
        <v>33</v>
      </c>
      <c r="J40" s="21" t="s">
        <v>39</v>
      </c>
      <c r="K40" s="21"/>
      <c r="L40" s="53">
        <f t="shared" si="1"/>
        <v>496</v>
      </c>
      <c r="M40" s="53">
        <f t="shared" si="1"/>
        <v>426.1</v>
      </c>
      <c r="N40" s="53">
        <f t="shared" si="1"/>
        <v>555</v>
      </c>
      <c r="O40" s="53">
        <f t="shared" si="1"/>
        <v>535</v>
      </c>
    </row>
    <row r="41" spans="1:18" ht="158.4" customHeight="1" x14ac:dyDescent="0.3">
      <c r="A41" s="5" t="s">
        <v>78</v>
      </c>
      <c r="B41" s="24"/>
      <c r="C41" s="24">
        <v>1</v>
      </c>
      <c r="D41" s="24" t="s">
        <v>38</v>
      </c>
      <c r="E41" s="24" t="s">
        <v>35</v>
      </c>
      <c r="F41" s="24" t="s">
        <v>26</v>
      </c>
      <c r="G41" s="24" t="s">
        <v>17</v>
      </c>
      <c r="H41" s="24" t="s">
        <v>19</v>
      </c>
      <c r="I41" s="24" t="s">
        <v>33</v>
      </c>
      <c r="J41" s="21" t="s">
        <v>40</v>
      </c>
      <c r="K41" s="21"/>
      <c r="L41" s="53">
        <f>L42</f>
        <v>496</v>
      </c>
      <c r="M41" s="53">
        <f>M42</f>
        <v>426.1</v>
      </c>
      <c r="N41" s="53">
        <f>N42</f>
        <v>555</v>
      </c>
      <c r="O41" s="53">
        <f>O42</f>
        <v>535</v>
      </c>
    </row>
    <row r="42" spans="1:18" ht="144" customHeight="1" x14ac:dyDescent="0.3">
      <c r="A42" s="5" t="s">
        <v>78</v>
      </c>
      <c r="B42" s="24" t="s">
        <v>41</v>
      </c>
      <c r="C42" s="24">
        <v>1</v>
      </c>
      <c r="D42" s="24" t="s">
        <v>38</v>
      </c>
      <c r="E42" s="24" t="s">
        <v>35</v>
      </c>
      <c r="F42" s="24" t="s">
        <v>57</v>
      </c>
      <c r="G42" s="24" t="s">
        <v>48</v>
      </c>
      <c r="H42" s="24" t="s">
        <v>19</v>
      </c>
      <c r="I42" s="24" t="s">
        <v>33</v>
      </c>
      <c r="J42" s="21" t="s">
        <v>56</v>
      </c>
      <c r="K42" s="21" t="s">
        <v>42</v>
      </c>
      <c r="L42" s="53">
        <v>496</v>
      </c>
      <c r="M42" s="53">
        <v>426.1</v>
      </c>
      <c r="N42" s="53">
        <v>555</v>
      </c>
      <c r="O42" s="53">
        <v>535</v>
      </c>
    </row>
    <row r="43" spans="1:18" ht="52.8" customHeight="1" x14ac:dyDescent="0.3">
      <c r="A43" s="5" t="s">
        <v>78</v>
      </c>
      <c r="B43" s="24"/>
      <c r="C43" s="24" t="s">
        <v>29</v>
      </c>
      <c r="D43" s="24" t="s">
        <v>70</v>
      </c>
      <c r="E43" s="24" t="s">
        <v>17</v>
      </c>
      <c r="F43" s="24" t="s">
        <v>18</v>
      </c>
      <c r="G43" s="24" t="s">
        <v>17</v>
      </c>
      <c r="H43" s="24" t="s">
        <v>19</v>
      </c>
      <c r="I43" s="24" t="s">
        <v>18</v>
      </c>
      <c r="J43" s="21" t="s">
        <v>92</v>
      </c>
      <c r="K43" s="21"/>
      <c r="L43" s="53">
        <f>L44+L48</f>
        <v>10</v>
      </c>
      <c r="M43" s="53">
        <v>3.5</v>
      </c>
      <c r="N43" s="53">
        <f>N44</f>
        <v>5</v>
      </c>
      <c r="O43" s="53">
        <f>O44+O48</f>
        <v>10</v>
      </c>
    </row>
    <row r="44" spans="1:18" ht="46.8" customHeight="1" x14ac:dyDescent="0.35">
      <c r="A44" s="5" t="s">
        <v>78</v>
      </c>
      <c r="B44" s="25"/>
      <c r="C44" s="26">
        <v>1</v>
      </c>
      <c r="D44" s="27">
        <v>13</v>
      </c>
      <c r="E44" s="27">
        <v>1</v>
      </c>
      <c r="F44" s="25">
        <v>0</v>
      </c>
      <c r="G44" s="27">
        <v>0</v>
      </c>
      <c r="H44" s="28">
        <v>0</v>
      </c>
      <c r="I44" s="25">
        <v>130</v>
      </c>
      <c r="J44" s="51" t="s">
        <v>71</v>
      </c>
      <c r="K44" s="21"/>
      <c r="L44" s="29">
        <f t="shared" ref="L44:N45" si="2">L45</f>
        <v>10</v>
      </c>
      <c r="M44" s="29">
        <f t="shared" si="2"/>
        <v>3.5</v>
      </c>
      <c r="N44" s="29">
        <f t="shared" si="2"/>
        <v>5</v>
      </c>
      <c r="O44" s="29">
        <f>O45</f>
        <v>10</v>
      </c>
    </row>
    <row r="45" spans="1:18" ht="40.200000000000003" customHeight="1" x14ac:dyDescent="0.3">
      <c r="A45" s="5" t="s">
        <v>78</v>
      </c>
      <c r="B45" s="25"/>
      <c r="C45" s="26">
        <v>1</v>
      </c>
      <c r="D45" s="27">
        <v>13</v>
      </c>
      <c r="E45" s="27">
        <v>1</v>
      </c>
      <c r="F45" s="25">
        <v>990</v>
      </c>
      <c r="G45" s="27">
        <v>0</v>
      </c>
      <c r="H45" s="28">
        <v>0</v>
      </c>
      <c r="I45" s="25">
        <v>130</v>
      </c>
      <c r="J45" s="21" t="s">
        <v>72</v>
      </c>
      <c r="K45" s="21"/>
      <c r="L45" s="29">
        <f t="shared" si="2"/>
        <v>10</v>
      </c>
      <c r="M45" s="29">
        <f t="shared" si="2"/>
        <v>3.5</v>
      </c>
      <c r="N45" s="29">
        <f t="shared" si="2"/>
        <v>5</v>
      </c>
      <c r="O45" s="29">
        <f>O46</f>
        <v>10</v>
      </c>
    </row>
    <row r="46" spans="1:18" ht="84" customHeight="1" x14ac:dyDescent="0.3">
      <c r="A46" s="5" t="s">
        <v>78</v>
      </c>
      <c r="B46" s="25">
        <v>992</v>
      </c>
      <c r="C46" s="26">
        <v>1</v>
      </c>
      <c r="D46" s="27">
        <v>13</v>
      </c>
      <c r="E46" s="27">
        <v>1</v>
      </c>
      <c r="F46" s="25">
        <v>995</v>
      </c>
      <c r="G46" s="27">
        <v>10</v>
      </c>
      <c r="H46" s="28">
        <v>0</v>
      </c>
      <c r="I46" s="25">
        <v>130</v>
      </c>
      <c r="J46" s="21" t="s">
        <v>73</v>
      </c>
      <c r="K46" s="21" t="s">
        <v>42</v>
      </c>
      <c r="L46" s="29">
        <v>10</v>
      </c>
      <c r="M46" s="29">
        <v>3.5</v>
      </c>
      <c r="N46" s="29">
        <v>5</v>
      </c>
      <c r="O46" s="29">
        <v>10</v>
      </c>
    </row>
    <row r="47" spans="1:18" ht="52.8" customHeight="1" x14ac:dyDescent="0.3">
      <c r="A47" s="5" t="s">
        <v>78</v>
      </c>
      <c r="B47" s="24"/>
      <c r="C47" s="24" t="s">
        <v>29</v>
      </c>
      <c r="D47" s="24" t="s">
        <v>103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104</v>
      </c>
      <c r="K47" s="21"/>
      <c r="L47" s="53">
        <f>L48</f>
        <v>0</v>
      </c>
      <c r="M47" s="53">
        <f>M48</f>
        <v>0.5</v>
      </c>
      <c r="N47" s="53">
        <f>N48</f>
        <v>0.5</v>
      </c>
      <c r="O47" s="53">
        <f>O48</f>
        <v>0</v>
      </c>
    </row>
    <row r="48" spans="1:18" ht="162" x14ac:dyDescent="0.3">
      <c r="A48" s="5" t="s">
        <v>78</v>
      </c>
      <c r="B48" s="25"/>
      <c r="C48" s="26">
        <v>1</v>
      </c>
      <c r="D48" s="27">
        <v>14</v>
      </c>
      <c r="E48" s="27">
        <v>2</v>
      </c>
      <c r="F48" s="25">
        <v>0</v>
      </c>
      <c r="G48" s="27">
        <v>0</v>
      </c>
      <c r="H48" s="28">
        <v>0</v>
      </c>
      <c r="I48" s="25">
        <v>0</v>
      </c>
      <c r="J48" s="21" t="s">
        <v>105</v>
      </c>
      <c r="K48" s="21"/>
      <c r="L48" s="29">
        <f t="shared" ref="L48:N49" si="3">L49</f>
        <v>0</v>
      </c>
      <c r="M48" s="29">
        <f t="shared" si="3"/>
        <v>0.5</v>
      </c>
      <c r="N48" s="29">
        <f t="shared" si="3"/>
        <v>0.5</v>
      </c>
      <c r="O48" s="29">
        <v>0</v>
      </c>
    </row>
    <row r="49" spans="1:15" ht="180" x14ac:dyDescent="0.3">
      <c r="A49" s="5" t="s">
        <v>78</v>
      </c>
      <c r="B49" s="25"/>
      <c r="C49" s="26">
        <v>1</v>
      </c>
      <c r="D49" s="27">
        <v>14</v>
      </c>
      <c r="E49" s="27">
        <v>2</v>
      </c>
      <c r="F49" s="25">
        <v>50</v>
      </c>
      <c r="G49" s="27">
        <v>10</v>
      </c>
      <c r="H49" s="28">
        <v>0</v>
      </c>
      <c r="I49" s="25">
        <v>440</v>
      </c>
      <c r="J49" s="21" t="s">
        <v>106</v>
      </c>
      <c r="K49" s="21"/>
      <c r="L49" s="29">
        <f t="shared" si="3"/>
        <v>0</v>
      </c>
      <c r="M49" s="29">
        <f t="shared" si="3"/>
        <v>0.5</v>
      </c>
      <c r="N49" s="29">
        <f t="shared" si="3"/>
        <v>0.5</v>
      </c>
      <c r="O49" s="29">
        <f>O50</f>
        <v>0</v>
      </c>
    </row>
    <row r="50" spans="1:15" ht="54" x14ac:dyDescent="0.3">
      <c r="A50" s="5" t="s">
        <v>78</v>
      </c>
      <c r="B50" s="25">
        <v>992</v>
      </c>
      <c r="C50" s="26">
        <v>1</v>
      </c>
      <c r="D50" s="27">
        <v>14</v>
      </c>
      <c r="E50" s="27">
        <v>2</v>
      </c>
      <c r="F50" s="25">
        <v>53</v>
      </c>
      <c r="G50" s="27">
        <v>10</v>
      </c>
      <c r="H50" s="28">
        <v>0</v>
      </c>
      <c r="I50" s="25">
        <v>440</v>
      </c>
      <c r="J50" s="21" t="s">
        <v>77</v>
      </c>
      <c r="K50" s="21" t="s">
        <v>42</v>
      </c>
      <c r="L50" s="29">
        <v>0</v>
      </c>
      <c r="M50" s="29">
        <v>0.5</v>
      </c>
      <c r="N50" s="29">
        <v>0.5</v>
      </c>
      <c r="O50" s="29">
        <v>0</v>
      </c>
    </row>
    <row r="51" spans="1:15" ht="34.799999999999997" customHeight="1" x14ac:dyDescent="0.3">
      <c r="A51" s="5" t="s">
        <v>78</v>
      </c>
      <c r="B51" s="24"/>
      <c r="C51" s="24" t="s">
        <v>29</v>
      </c>
      <c r="D51" s="24" t="s">
        <v>107</v>
      </c>
      <c r="E51" s="24" t="s">
        <v>17</v>
      </c>
      <c r="F51" s="24" t="s">
        <v>18</v>
      </c>
      <c r="G51" s="24" t="s">
        <v>17</v>
      </c>
      <c r="H51" s="24" t="s">
        <v>19</v>
      </c>
      <c r="I51" s="24" t="s">
        <v>18</v>
      </c>
      <c r="J51" s="21" t="s">
        <v>108</v>
      </c>
      <c r="K51" s="21"/>
      <c r="L51" s="53">
        <f>L52</f>
        <v>0</v>
      </c>
      <c r="M51" s="53">
        <f>M52</f>
        <v>32</v>
      </c>
      <c r="N51" s="53">
        <f>N52</f>
        <v>32</v>
      </c>
      <c r="O51" s="53">
        <f>O52</f>
        <v>0</v>
      </c>
    </row>
    <row r="52" spans="1:15" ht="216" x14ac:dyDescent="0.3">
      <c r="A52" s="5" t="s">
        <v>78</v>
      </c>
      <c r="B52" s="25"/>
      <c r="C52" s="26">
        <v>1</v>
      </c>
      <c r="D52" s="27">
        <v>16</v>
      </c>
      <c r="E52" s="27">
        <v>7</v>
      </c>
      <c r="F52" s="25">
        <v>0</v>
      </c>
      <c r="G52" s="27">
        <v>0</v>
      </c>
      <c r="H52" s="28">
        <v>0</v>
      </c>
      <c r="I52" s="25">
        <v>140</v>
      </c>
      <c r="J52" s="21" t="s">
        <v>109</v>
      </c>
      <c r="K52" s="21"/>
      <c r="L52" s="29">
        <f t="shared" ref="L52:N53" si="4">L53</f>
        <v>0</v>
      </c>
      <c r="M52" s="29">
        <f t="shared" si="4"/>
        <v>32</v>
      </c>
      <c r="N52" s="29">
        <f t="shared" si="4"/>
        <v>32</v>
      </c>
      <c r="O52" s="29">
        <v>0</v>
      </c>
    </row>
    <row r="53" spans="1:15" ht="108" x14ac:dyDescent="0.3">
      <c r="A53" s="5" t="s">
        <v>78</v>
      </c>
      <c r="B53" s="25"/>
      <c r="C53" s="26">
        <v>1</v>
      </c>
      <c r="D53" s="27">
        <v>16</v>
      </c>
      <c r="E53" s="27">
        <v>7</v>
      </c>
      <c r="F53" s="25">
        <v>10</v>
      </c>
      <c r="G53" s="27">
        <v>0</v>
      </c>
      <c r="H53" s="28">
        <v>0</v>
      </c>
      <c r="I53" s="25">
        <v>140</v>
      </c>
      <c r="J53" s="21" t="s">
        <v>110</v>
      </c>
      <c r="K53" s="21"/>
      <c r="L53" s="29">
        <f t="shared" si="4"/>
        <v>0</v>
      </c>
      <c r="M53" s="29">
        <f t="shared" si="4"/>
        <v>32</v>
      </c>
      <c r="N53" s="29">
        <f t="shared" si="4"/>
        <v>32</v>
      </c>
      <c r="O53" s="29">
        <f>O54</f>
        <v>0</v>
      </c>
    </row>
    <row r="54" spans="1:15" ht="144" x14ac:dyDescent="0.3">
      <c r="A54" s="5" t="s">
        <v>78</v>
      </c>
      <c r="B54" s="25">
        <v>992</v>
      </c>
      <c r="C54" s="26">
        <v>1</v>
      </c>
      <c r="D54" s="27">
        <v>16</v>
      </c>
      <c r="E54" s="27">
        <v>7</v>
      </c>
      <c r="F54" s="25">
        <v>10</v>
      </c>
      <c r="G54" s="27">
        <v>10</v>
      </c>
      <c r="H54" s="28">
        <v>0</v>
      </c>
      <c r="I54" s="25">
        <v>140</v>
      </c>
      <c r="J54" s="21" t="s">
        <v>111</v>
      </c>
      <c r="K54" s="21" t="s">
        <v>42</v>
      </c>
      <c r="L54" s="29">
        <v>0</v>
      </c>
      <c r="M54" s="29">
        <v>32</v>
      </c>
      <c r="N54" s="29">
        <v>32</v>
      </c>
      <c r="O54" s="29">
        <v>0</v>
      </c>
    </row>
    <row r="55" spans="1:15" ht="36" x14ac:dyDescent="0.35">
      <c r="A55" s="30" t="s">
        <v>79</v>
      </c>
      <c r="B55" s="25"/>
      <c r="C55" s="26">
        <v>2</v>
      </c>
      <c r="D55" s="27">
        <v>0</v>
      </c>
      <c r="E55" s="27">
        <v>0</v>
      </c>
      <c r="F55" s="25">
        <v>0</v>
      </c>
      <c r="G55" s="27">
        <v>0</v>
      </c>
      <c r="H55" s="28">
        <v>0</v>
      </c>
      <c r="I55" s="25">
        <v>0</v>
      </c>
      <c r="J55" s="30" t="s">
        <v>79</v>
      </c>
      <c r="K55" s="23"/>
      <c r="L55" s="29">
        <f t="shared" ref="L55:O56" si="5">L56</f>
        <v>4466.3</v>
      </c>
      <c r="M55" s="29">
        <f t="shared" si="5"/>
        <v>4122.3</v>
      </c>
      <c r="N55" s="29">
        <f t="shared" si="5"/>
        <v>4466.3</v>
      </c>
      <c r="O55" s="29">
        <f t="shared" si="5"/>
        <v>1156.2</v>
      </c>
    </row>
    <row r="56" spans="1:15" ht="54" x14ac:dyDescent="0.3">
      <c r="A56" s="30" t="s">
        <v>79</v>
      </c>
      <c r="B56" s="25"/>
      <c r="C56" s="26">
        <v>2</v>
      </c>
      <c r="D56" s="27">
        <v>2</v>
      </c>
      <c r="E56" s="27">
        <v>0</v>
      </c>
      <c r="F56" s="25">
        <v>0</v>
      </c>
      <c r="G56" s="27">
        <v>0</v>
      </c>
      <c r="H56" s="28">
        <v>0</v>
      </c>
      <c r="I56" s="25">
        <v>0</v>
      </c>
      <c r="J56" s="21" t="s">
        <v>93</v>
      </c>
      <c r="K56" s="31"/>
      <c r="L56" s="29">
        <f t="shared" si="5"/>
        <v>4466.3</v>
      </c>
      <c r="M56" s="29">
        <f t="shared" si="5"/>
        <v>4122.3</v>
      </c>
      <c r="N56" s="29">
        <f t="shared" si="5"/>
        <v>4466.3</v>
      </c>
      <c r="O56" s="29">
        <f t="shared" si="5"/>
        <v>1156.2</v>
      </c>
    </row>
    <row r="57" spans="1:15" ht="36" x14ac:dyDescent="0.3">
      <c r="A57" s="30" t="s">
        <v>79</v>
      </c>
      <c r="B57" s="32"/>
      <c r="C57" s="33">
        <v>2</v>
      </c>
      <c r="D57" s="34">
        <v>2</v>
      </c>
      <c r="E57" s="34">
        <v>10</v>
      </c>
      <c r="F57" s="32">
        <v>0</v>
      </c>
      <c r="G57" s="34">
        <v>0</v>
      </c>
      <c r="H57" s="35">
        <v>0</v>
      </c>
      <c r="I57" s="32">
        <v>150</v>
      </c>
      <c r="J57" s="36" t="s">
        <v>58</v>
      </c>
      <c r="K57" s="21"/>
      <c r="L57" s="37">
        <f>L58+L60+L63</f>
        <v>4466.3</v>
      </c>
      <c r="M57" s="37">
        <f>M58+M60+M63</f>
        <v>4122.3</v>
      </c>
      <c r="N57" s="37">
        <f>N58+N60+N63</f>
        <v>4466.3</v>
      </c>
      <c r="O57" s="37">
        <f>O58+O60+O63</f>
        <v>1156.2</v>
      </c>
    </row>
    <row r="58" spans="1:15" ht="36" x14ac:dyDescent="0.3">
      <c r="A58" s="30" t="s">
        <v>79</v>
      </c>
      <c r="B58" s="38"/>
      <c r="C58" s="33">
        <v>2</v>
      </c>
      <c r="D58" s="34">
        <v>2</v>
      </c>
      <c r="E58" s="34">
        <v>15</v>
      </c>
      <c r="F58" s="32">
        <v>1</v>
      </c>
      <c r="G58" s="34">
        <v>0</v>
      </c>
      <c r="H58" s="35">
        <v>0</v>
      </c>
      <c r="I58" s="32">
        <v>150</v>
      </c>
      <c r="J58" s="36" t="s">
        <v>59</v>
      </c>
      <c r="K58" s="21"/>
      <c r="L58" s="37">
        <f t="shared" ref="L58:O58" si="6">L59</f>
        <v>1131.2</v>
      </c>
      <c r="M58" s="37">
        <f t="shared" si="6"/>
        <v>848.6</v>
      </c>
      <c r="N58" s="37">
        <f t="shared" si="6"/>
        <v>1131.2</v>
      </c>
      <c r="O58" s="37">
        <f t="shared" si="6"/>
        <v>905</v>
      </c>
    </row>
    <row r="59" spans="1:15" ht="67.8" customHeight="1" x14ac:dyDescent="0.3">
      <c r="A59" s="30" t="s">
        <v>79</v>
      </c>
      <c r="B59" s="39">
        <v>992</v>
      </c>
      <c r="C59" s="40">
        <v>2</v>
      </c>
      <c r="D59" s="41">
        <v>2</v>
      </c>
      <c r="E59" s="41">
        <v>15</v>
      </c>
      <c r="F59" s="42">
        <v>1</v>
      </c>
      <c r="G59" s="41">
        <v>10</v>
      </c>
      <c r="H59" s="43">
        <v>0</v>
      </c>
      <c r="I59" s="39">
        <v>150</v>
      </c>
      <c r="J59" s="36" t="s">
        <v>60</v>
      </c>
      <c r="K59" s="21" t="s">
        <v>42</v>
      </c>
      <c r="L59" s="37">
        <v>1131.2</v>
      </c>
      <c r="M59" s="37">
        <v>848.6</v>
      </c>
      <c r="N59" s="37">
        <v>1131.2</v>
      </c>
      <c r="O59" s="37">
        <v>905</v>
      </c>
    </row>
    <row r="60" spans="1:15" ht="58.2" customHeight="1" x14ac:dyDescent="0.3">
      <c r="A60" s="30" t="s">
        <v>79</v>
      </c>
      <c r="B60" s="25"/>
      <c r="C60" s="26">
        <v>2</v>
      </c>
      <c r="D60" s="27">
        <v>2</v>
      </c>
      <c r="E60" s="27">
        <v>20</v>
      </c>
      <c r="F60" s="25">
        <v>0</v>
      </c>
      <c r="G60" s="27">
        <v>0</v>
      </c>
      <c r="H60" s="28">
        <v>0</v>
      </c>
      <c r="I60" s="25">
        <v>150</v>
      </c>
      <c r="J60" s="21" t="s">
        <v>61</v>
      </c>
      <c r="K60" s="21"/>
      <c r="L60" s="29">
        <f>L61</f>
        <v>3086</v>
      </c>
      <c r="M60" s="29">
        <f>M61</f>
        <v>3086</v>
      </c>
      <c r="N60" s="29">
        <f>N61</f>
        <v>3086</v>
      </c>
      <c r="O60" s="29">
        <f>O61</f>
        <v>0</v>
      </c>
    </row>
    <row r="61" spans="1:15" ht="36" x14ac:dyDescent="0.3">
      <c r="A61" s="30" t="s">
        <v>79</v>
      </c>
      <c r="B61" s="39"/>
      <c r="C61" s="40">
        <v>2</v>
      </c>
      <c r="D61" s="41">
        <v>2</v>
      </c>
      <c r="E61" s="41">
        <v>29</v>
      </c>
      <c r="F61" s="42">
        <v>999</v>
      </c>
      <c r="G61" s="41">
        <v>0</v>
      </c>
      <c r="H61" s="43">
        <v>0</v>
      </c>
      <c r="I61" s="39">
        <v>150</v>
      </c>
      <c r="J61" s="44" t="s">
        <v>62</v>
      </c>
      <c r="K61" s="21"/>
      <c r="L61" s="29">
        <f t="shared" ref="L61:O61" si="7">L62</f>
        <v>3086</v>
      </c>
      <c r="M61" s="29">
        <f t="shared" si="7"/>
        <v>3086</v>
      </c>
      <c r="N61" s="29">
        <f t="shared" si="7"/>
        <v>3086</v>
      </c>
      <c r="O61" s="29">
        <f t="shared" si="7"/>
        <v>0</v>
      </c>
    </row>
    <row r="62" spans="1:15" ht="54" x14ac:dyDescent="0.3">
      <c r="A62" s="30" t="s">
        <v>79</v>
      </c>
      <c r="B62" s="39">
        <v>992</v>
      </c>
      <c r="C62" s="45">
        <v>2</v>
      </c>
      <c r="D62" s="41">
        <v>2</v>
      </c>
      <c r="E62" s="41">
        <v>29</v>
      </c>
      <c r="F62" s="32">
        <v>999</v>
      </c>
      <c r="G62" s="41">
        <v>10</v>
      </c>
      <c r="H62" s="43">
        <v>0</v>
      </c>
      <c r="I62" s="39">
        <v>150</v>
      </c>
      <c r="J62" s="44" t="s">
        <v>63</v>
      </c>
      <c r="K62" s="21" t="s">
        <v>42</v>
      </c>
      <c r="L62" s="29">
        <v>3086</v>
      </c>
      <c r="M62" s="29">
        <v>3086</v>
      </c>
      <c r="N62" s="29">
        <v>3086</v>
      </c>
      <c r="O62" s="29">
        <v>0</v>
      </c>
    </row>
    <row r="63" spans="1:15" ht="45" customHeight="1" x14ac:dyDescent="0.3">
      <c r="A63" s="30" t="s">
        <v>79</v>
      </c>
      <c r="B63" s="32"/>
      <c r="C63" s="20">
        <v>2</v>
      </c>
      <c r="D63" s="34">
        <v>2</v>
      </c>
      <c r="E63" s="34">
        <v>30</v>
      </c>
      <c r="F63" s="32">
        <v>0</v>
      </c>
      <c r="G63" s="34">
        <v>0</v>
      </c>
      <c r="H63" s="35">
        <v>0</v>
      </c>
      <c r="I63" s="32">
        <v>150</v>
      </c>
      <c r="J63" s="21" t="s">
        <v>64</v>
      </c>
      <c r="K63" s="21"/>
      <c r="L63" s="29">
        <f>L64+L66</f>
        <v>249.10000000000002</v>
      </c>
      <c r="M63" s="29">
        <f>M64+M66</f>
        <v>187.70000000000002</v>
      </c>
      <c r="N63" s="29">
        <f>N64+N66</f>
        <v>249.10000000000002</v>
      </c>
      <c r="O63" s="29">
        <f>O64+O66</f>
        <v>251.20000000000002</v>
      </c>
    </row>
    <row r="64" spans="1:15" ht="81" customHeight="1" x14ac:dyDescent="0.3">
      <c r="A64" s="30" t="s">
        <v>79</v>
      </c>
      <c r="B64" s="32"/>
      <c r="C64" s="20">
        <v>2</v>
      </c>
      <c r="D64" s="34">
        <v>2</v>
      </c>
      <c r="E64" s="34">
        <v>30</v>
      </c>
      <c r="F64" s="32">
        <v>24</v>
      </c>
      <c r="G64" s="34">
        <v>0</v>
      </c>
      <c r="H64" s="35">
        <v>0</v>
      </c>
      <c r="I64" s="32">
        <v>150</v>
      </c>
      <c r="J64" s="21" t="s">
        <v>66</v>
      </c>
      <c r="K64" s="21"/>
      <c r="L64" s="29">
        <v>3.8</v>
      </c>
      <c r="M64" s="29">
        <v>3.8</v>
      </c>
      <c r="N64" s="29">
        <v>3.8</v>
      </c>
      <c r="O64" s="29">
        <v>3.8</v>
      </c>
    </row>
    <row r="65" spans="1:15" ht="81.599999999999994" customHeight="1" x14ac:dyDescent="0.3">
      <c r="A65" s="30" t="s">
        <v>79</v>
      </c>
      <c r="B65" s="32">
        <v>992</v>
      </c>
      <c r="C65" s="20">
        <v>2</v>
      </c>
      <c r="D65" s="34">
        <v>2</v>
      </c>
      <c r="E65" s="34">
        <v>30</v>
      </c>
      <c r="F65" s="32">
        <v>24</v>
      </c>
      <c r="G65" s="34">
        <v>10</v>
      </c>
      <c r="H65" s="35">
        <v>0</v>
      </c>
      <c r="I65" s="32">
        <v>150</v>
      </c>
      <c r="J65" s="21" t="s">
        <v>68</v>
      </c>
      <c r="K65" s="21" t="s">
        <v>42</v>
      </c>
      <c r="L65" s="29">
        <v>3.8</v>
      </c>
      <c r="M65" s="29">
        <v>3.8</v>
      </c>
      <c r="N65" s="29">
        <v>3.8</v>
      </c>
      <c r="O65" s="29">
        <v>3.8</v>
      </c>
    </row>
    <row r="66" spans="1:15" ht="98.4" customHeight="1" x14ac:dyDescent="0.3">
      <c r="A66" s="30" t="s">
        <v>79</v>
      </c>
      <c r="B66" s="32"/>
      <c r="C66" s="20">
        <v>2</v>
      </c>
      <c r="D66" s="34">
        <v>2</v>
      </c>
      <c r="E66" s="34">
        <v>35</v>
      </c>
      <c r="F66" s="32">
        <v>118</v>
      </c>
      <c r="G66" s="34">
        <v>0</v>
      </c>
      <c r="H66" s="35">
        <v>0</v>
      </c>
      <c r="I66" s="32">
        <v>150</v>
      </c>
      <c r="J66" s="21" t="s">
        <v>65</v>
      </c>
      <c r="K66" s="21"/>
      <c r="L66" s="29">
        <f>L67</f>
        <v>245.3</v>
      </c>
      <c r="M66" s="29">
        <f>M67</f>
        <v>183.9</v>
      </c>
      <c r="N66" s="29">
        <f>N67</f>
        <v>245.3</v>
      </c>
      <c r="O66" s="29">
        <f>O67</f>
        <v>247.4</v>
      </c>
    </row>
    <row r="67" spans="1:15" ht="90.6" customHeight="1" x14ac:dyDescent="0.3">
      <c r="A67" s="30" t="s">
        <v>79</v>
      </c>
      <c r="B67" s="25">
        <v>992</v>
      </c>
      <c r="C67" s="26">
        <v>2</v>
      </c>
      <c r="D67" s="27">
        <v>2</v>
      </c>
      <c r="E67" s="27">
        <v>35</v>
      </c>
      <c r="F67" s="25">
        <v>118</v>
      </c>
      <c r="G67" s="27">
        <v>10</v>
      </c>
      <c r="H67" s="28">
        <v>0</v>
      </c>
      <c r="I67" s="25">
        <v>150</v>
      </c>
      <c r="J67" s="21" t="s">
        <v>113</v>
      </c>
      <c r="K67" s="21" t="s">
        <v>42</v>
      </c>
      <c r="L67" s="29">
        <v>245.3</v>
      </c>
      <c r="M67" s="29">
        <v>183.9</v>
      </c>
      <c r="N67" s="29">
        <v>245.3</v>
      </c>
      <c r="O67" s="29">
        <v>247.4</v>
      </c>
    </row>
    <row r="68" spans="1:15" ht="17.399999999999999" x14ac:dyDescent="0.3">
      <c r="A68" s="46" t="s">
        <v>74</v>
      </c>
      <c r="B68" s="47"/>
      <c r="C68" s="48"/>
      <c r="D68" s="49"/>
      <c r="E68" s="49"/>
      <c r="F68" s="47"/>
      <c r="G68" s="49"/>
      <c r="H68" s="50"/>
      <c r="I68" s="47"/>
      <c r="J68" s="46"/>
      <c r="K68" s="46"/>
      <c r="L68" s="54">
        <f>L15+L55</f>
        <v>18222.5</v>
      </c>
      <c r="M68" s="54">
        <f>M15+M55</f>
        <v>13475.099999999999</v>
      </c>
      <c r="N68" s="54">
        <f>N15+N55</f>
        <v>18569.8</v>
      </c>
      <c r="O68" s="54">
        <f>O15+O55</f>
        <v>14062.1</v>
      </c>
    </row>
    <row r="69" spans="1:15" ht="18" x14ac:dyDescent="0.35">
      <c r="A69" s="12"/>
      <c r="B69" s="13"/>
      <c r="C69" s="13"/>
      <c r="D69" s="13"/>
      <c r="E69" s="13"/>
      <c r="F69" s="13"/>
      <c r="G69" s="13"/>
      <c r="H69" s="13"/>
      <c r="I69" s="13"/>
      <c r="J69" s="12"/>
      <c r="K69" s="12"/>
      <c r="L69" s="13"/>
      <c r="M69" s="13"/>
      <c r="N69" s="13"/>
      <c r="O69" s="13"/>
    </row>
    <row r="70" spans="1:15" ht="15" customHeight="1" x14ac:dyDescent="0.3">
      <c r="A70" s="55" t="s">
        <v>67</v>
      </c>
      <c r="B70" s="55"/>
      <c r="C70" s="55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3">
      <c r="A71" s="55"/>
      <c r="B71" s="55"/>
      <c r="C71" s="55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x14ac:dyDescent="0.3">
      <c r="A72" s="55"/>
      <c r="B72" s="55"/>
      <c r="C72" s="55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t="18" x14ac:dyDescent="0.35">
      <c r="A73" s="4"/>
      <c r="B73" s="7"/>
      <c r="C73" s="7"/>
      <c r="L73" s="9"/>
      <c r="M73" s="9"/>
      <c r="N73" s="9"/>
      <c r="O73" s="9"/>
    </row>
    <row r="74" spans="1:15" ht="18" x14ac:dyDescent="0.35">
      <c r="A74" s="4"/>
      <c r="B74" s="7"/>
      <c r="C74" s="7"/>
      <c r="L74" s="7"/>
    </row>
    <row r="75" spans="1:15" ht="15" customHeight="1" x14ac:dyDescent="0.35">
      <c r="A75" s="55"/>
      <c r="B75" s="55"/>
      <c r="C75" s="55"/>
      <c r="L75" s="7"/>
    </row>
    <row r="76" spans="1:15" ht="15" customHeight="1" x14ac:dyDescent="0.35">
      <c r="A76" s="55"/>
      <c r="B76" s="55"/>
      <c r="C76" s="55"/>
      <c r="L76" s="7"/>
    </row>
    <row r="77" spans="1:15" ht="15" customHeight="1" x14ac:dyDescent="0.35">
      <c r="A77" s="55"/>
      <c r="B77" s="55"/>
      <c r="C77" s="55"/>
      <c r="L77" s="7"/>
    </row>
    <row r="78" spans="1:15" ht="15" customHeight="1" x14ac:dyDescent="0.35">
      <c r="A78" s="55"/>
      <c r="B78" s="55"/>
      <c r="C78" s="55"/>
      <c r="L78" s="7"/>
    </row>
    <row r="79" spans="1:15" ht="22.5" customHeight="1" x14ac:dyDescent="0.35">
      <c r="A79" s="55"/>
      <c r="B79" s="55"/>
      <c r="C79" s="55"/>
      <c r="M79" s="56"/>
      <c r="N79" s="56"/>
      <c r="O79" s="7"/>
    </row>
    <row r="80" spans="1:15" x14ac:dyDescent="0.3">
      <c r="A80" s="55"/>
      <c r="B80" s="55"/>
      <c r="C80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75:C80"/>
    <mergeCell ref="M79:N79"/>
    <mergeCell ref="N12:N14"/>
    <mergeCell ref="A70:O72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2021-11-08T12:21:06Z</dcterms:modified>
</cp:coreProperties>
</file>