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7" activeTab="7"/>
  </bookViews>
  <sheets>
    <sheet name="Алексеевское" sheetId="1" r:id="rId1"/>
    <sheet name="Архангельское" sheetId="2" r:id="rId2"/>
    <sheet name="Братское" sheetId="3" r:id="rId3"/>
    <sheet name="Еремизино-Борисовское" sheetId="4" r:id="rId4"/>
    <sheet name="Новорождественское" sheetId="5" r:id="rId5"/>
    <sheet name="Отрадненское" sheetId="6" r:id="rId6"/>
    <sheet name="Парковское" sheetId="7" r:id="rId7"/>
    <sheet name="Хоперское" sheetId="10" r:id="rId8"/>
  </sheets>
  <calcPr calcId="144525" refMode="R1C1"/>
</workbook>
</file>

<file path=xl/calcChain.xml><?xml version="1.0" encoding="utf-8"?>
<calcChain xmlns="http://schemas.openxmlformats.org/spreadsheetml/2006/main">
  <c r="E41" i="10" l="1"/>
  <c r="E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41" i="7"/>
  <c r="E39" i="7"/>
  <c r="E38" i="7"/>
  <c r="D38" i="7"/>
  <c r="E37" i="7"/>
  <c r="D37" i="7"/>
  <c r="E36" i="7"/>
  <c r="D36" i="7"/>
  <c r="E35" i="7"/>
  <c r="D35" i="7"/>
  <c r="E34" i="7"/>
  <c r="D34" i="7"/>
  <c r="E33" i="7"/>
  <c r="D33" i="7"/>
  <c r="E41" i="6"/>
  <c r="E39" i="6"/>
  <c r="E38" i="6"/>
  <c r="D38" i="6"/>
  <c r="E37" i="6"/>
  <c r="D37" i="6"/>
  <c r="E36" i="6"/>
  <c r="D36" i="6"/>
  <c r="E35" i="6"/>
  <c r="D35" i="6"/>
  <c r="E34" i="6"/>
  <c r="D34" i="6"/>
  <c r="E33" i="6"/>
  <c r="D33" i="6"/>
  <c r="E41" i="5"/>
  <c r="E39" i="5"/>
  <c r="E38" i="5"/>
  <c r="D38" i="5"/>
  <c r="E37" i="5"/>
  <c r="D37" i="5"/>
  <c r="E36" i="5"/>
  <c r="D36" i="5"/>
  <c r="E35" i="5"/>
  <c r="D35" i="5"/>
  <c r="E34" i="5"/>
  <c r="D34" i="5"/>
  <c r="E33" i="5"/>
  <c r="D33" i="5"/>
  <c r="E41" i="4"/>
  <c r="E39" i="4"/>
  <c r="E37" i="4"/>
  <c r="D37" i="4"/>
  <c r="E36" i="4"/>
  <c r="D36" i="4"/>
  <c r="E35" i="4"/>
  <c r="D35" i="4"/>
  <c r="E34" i="4"/>
  <c r="D34" i="4"/>
  <c r="E33" i="4"/>
  <c r="D33" i="4"/>
  <c r="E38" i="4"/>
  <c r="E41" i="3"/>
  <c r="E39" i="3"/>
  <c r="D38" i="3"/>
  <c r="E37" i="3"/>
  <c r="D37" i="3"/>
  <c r="E36" i="3"/>
  <c r="D36" i="3"/>
  <c r="E35" i="3"/>
  <c r="D35" i="3"/>
  <c r="E34" i="3"/>
  <c r="D34" i="3"/>
  <c r="E33" i="3"/>
  <c r="D33" i="3"/>
  <c r="E41" i="2"/>
  <c r="E39" i="2"/>
  <c r="E37" i="2"/>
  <c r="D37" i="2"/>
  <c r="E36" i="2"/>
  <c r="D36" i="2"/>
  <c r="E35" i="2"/>
  <c r="D35" i="2"/>
  <c r="E34" i="2"/>
  <c r="D34" i="2"/>
  <c r="E33" i="2"/>
  <c r="D33" i="2"/>
  <c r="E38" i="2"/>
  <c r="E13" i="2"/>
  <c r="D13" i="2"/>
  <c r="D9" i="2"/>
  <c r="D37" i="1"/>
  <c r="D26" i="1"/>
  <c r="E36" i="1"/>
  <c r="E34" i="1"/>
  <c r="E13" i="1"/>
  <c r="D13" i="1"/>
  <c r="E9" i="1"/>
  <c r="D35" i="1"/>
  <c r="D38" i="4" l="1"/>
  <c r="E38" i="3"/>
  <c r="D38" i="2"/>
  <c r="E26" i="1"/>
  <c r="E38" i="1" s="1"/>
  <c r="D34" i="1"/>
  <c r="D36" i="1"/>
  <c r="D9" i="1"/>
  <c r="E33" i="1"/>
  <c r="E37" i="1"/>
  <c r="E39" i="1"/>
  <c r="E35" i="1"/>
  <c r="E41" i="1"/>
  <c r="D38" i="1"/>
  <c r="D20" i="1"/>
  <c r="D33" i="1"/>
  <c r="E20" i="1"/>
</calcChain>
</file>

<file path=xl/sharedStrings.xml><?xml version="1.0" encoding="utf-8"?>
<sst xmlns="http://schemas.openxmlformats.org/spreadsheetml/2006/main" count="817" uniqueCount="63">
  <si>
    <t>Форма для заполнения исходных и расчетных показателей, определенных постановлением 
Законодательного Собрания Краснодарского края от 18 ноября 2009 года № 1641-П «О краевом смотре-конкурсе по итогам деятельности органов местного самоуправления поселений по решению вопросов местного значения на звание лучшего поселения Краснодарского края» в  муниципальном образовании Тихорецкий район</t>
  </si>
  <si>
    <t>№</t>
  </si>
  <si>
    <t>Наименование показателя</t>
  </si>
  <si>
    <t>Единица измерения</t>
  </si>
  <si>
    <t>I</t>
  </si>
  <si>
    <t>Исходные показатели</t>
  </si>
  <si>
    <t>1</t>
  </si>
  <si>
    <t>Численность постоянного населения в поселении</t>
  </si>
  <si>
    <t>человек</t>
  </si>
  <si>
    <t>2</t>
  </si>
  <si>
    <t>Число субъектов малого и среднего предпринимательства в поселении - всего</t>
  </si>
  <si>
    <t>единиц</t>
  </si>
  <si>
    <t>в том числе по категориям:</t>
  </si>
  <si>
    <t>2.1</t>
  </si>
  <si>
    <t>средние предприятия - всего</t>
  </si>
  <si>
    <t>из них</t>
  </si>
  <si>
    <t>2.1.1</t>
  </si>
  <si>
    <t>юридические лица</t>
  </si>
  <si>
    <t>2.1.2</t>
  </si>
  <si>
    <t>индивидуальные предприниматели</t>
  </si>
  <si>
    <t>единиц (человек)</t>
  </si>
  <si>
    <t>2.2</t>
  </si>
  <si>
    <t>малые предприятия (в том числе микропредприятия) - всего</t>
  </si>
  <si>
    <t>2.2.1</t>
  </si>
  <si>
    <t>2.2.2</t>
  </si>
  <si>
    <t>3</t>
  </si>
  <si>
    <t>Число субъектов малого и среднего предпринимательства в сфере промышленного производства</t>
  </si>
  <si>
    <t>4</t>
  </si>
  <si>
    <t>Число субъектов малого и среднего предпринимательства в сфере переработки сельскохозяйственной продукции</t>
  </si>
  <si>
    <t>5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</si>
  <si>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</t>
  </si>
  <si>
    <t>6</t>
  </si>
  <si>
    <t>Численность занятых в малом и среднем предпринимательстве послеления</t>
  </si>
  <si>
    <t>6.1</t>
  </si>
  <si>
    <t>6.1.1</t>
  </si>
  <si>
    <t>6.1.2</t>
  </si>
  <si>
    <t>6.2</t>
  </si>
  <si>
    <t>6.2.1</t>
  </si>
  <si>
    <t>6.2.2</t>
  </si>
  <si>
    <t>7</t>
  </si>
  <si>
    <t>Среднесписочная численность работников (без внешних совместителей) всех предприятий и организаций (юридических лиц) в поселении</t>
  </si>
  <si>
    <t>в том числе малых предприятий (юридических лиц)</t>
  </si>
  <si>
    <t>II</t>
  </si>
  <si>
    <t>Расчетные показатели</t>
  </si>
  <si>
    <t>Число субъектов малого и среднего предпринимательства на 1000 человек населения</t>
  </si>
  <si>
    <t>1.1</t>
  </si>
  <si>
    <t>Число субъектов малого и среднего предпринимательства в сфере промышленного производства на 1000 человек населения</t>
  </si>
  <si>
    <t>1.2</t>
  </si>
  <si>
    <t>Число субъектов малого и среднего предпринимательства в сфере переработки сельскохозяйственной продукции на 1000 человек населения</t>
  </si>
  <si>
    <t>1.3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</si>
  <si>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 на 1000 человек населения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</si>
  <si>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</si>
  <si>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</si>
  <si>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 xml:space="preserve">Численность лиц, занятых в сфере малого предпринимательства (работающих на малых предприятиях, в крестьянских (фермерских) хозяйствах, в сфере предпринимательской деятельности без образования юридического лица), на 1000 человек населения </t>
  </si>
  <si>
    <t>Количество созданных рабочих мест за год на территории поселения на 1000 человек населения</t>
  </si>
  <si>
    <t>х</t>
  </si>
  <si>
    <t>в том числе:</t>
  </si>
  <si>
    <t>5.1</t>
  </si>
  <si>
    <t xml:space="preserve">Количество созданных рабочих мест за год на предприятиях малого и среднего бизнеса поселения на 1000 человек населения </t>
  </si>
  <si>
    <t>2018 год</t>
  </si>
  <si>
    <t>2019 год</t>
  </si>
  <si>
    <t>Глава Хоперского сельского поселения Тихорецкого района                                                           С.Ю.Писанов</t>
  </si>
  <si>
    <t>Основные показатели развития субъектов малого и среднего предпринимательства в Хоперском сельском поселении Тихорецкого района по итогам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</si>
</sst>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" workbookViewId="0">
      <selection activeCell="B30" sqref="B30:B32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7553</v>
      </c>
      <c r="E6" s="14">
        <v>7539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171</v>
      </c>
      <c r="E7" s="14">
        <v>185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>
        <f>D11+D12</f>
        <v>1</v>
      </c>
      <c r="E9" s="22">
        <f>E11+E12</f>
        <v>1</v>
      </c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>
        <v>1</v>
      </c>
      <c r="E11" s="18">
        <v>1</v>
      </c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f>D15+D16</f>
        <v>166</v>
      </c>
      <c r="E13" s="22">
        <f>E15+E16</f>
        <v>178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16</v>
      </c>
      <c r="E15" s="18">
        <v>17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150</v>
      </c>
      <c r="E16" s="18">
        <v>161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13</v>
      </c>
      <c r="E17" s="14">
        <v>13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3</v>
      </c>
      <c r="E19" s="14">
        <v>3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f>D22+D26+D12+D16</f>
        <v>558</v>
      </c>
      <c r="E20" s="14">
        <f>E22+E26+E12+E16</f>
        <v>571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147</v>
      </c>
      <c r="E22" s="22">
        <v>149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>
        <v>147</v>
      </c>
      <c r="E24" s="18">
        <v>149</v>
      </c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f>D28+D29</f>
        <v>261</v>
      </c>
      <c r="E26" s="22">
        <f>E28+E29</f>
        <v>261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128</v>
      </c>
      <c r="E28" s="18">
        <v>128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133</v>
      </c>
      <c r="E29" s="18">
        <v>133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619</v>
      </c>
      <c r="E30" s="14">
        <v>599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115</v>
      </c>
      <c r="E31" s="18">
        <v>116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22.64001059181782</v>
      </c>
      <c r="E33" s="27">
        <f>E7/E6*1000</f>
        <v>24.539063536278022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1.7211703958691911</v>
      </c>
      <c r="E34" s="27">
        <f>E17/E6*1000</f>
        <v>1.7243666268735907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0.39719316827750567</v>
      </c>
      <c r="E36" s="27">
        <f>E19/E6*1000</f>
        <v>0.39793076004775169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18.578352180936992</v>
      </c>
      <c r="E37" s="27">
        <f>E31/E30*100</f>
        <v>19.365609348914859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54.415464054018273</v>
      </c>
      <c r="E38" s="28">
        <f>(E26+E16)/E6*1000</f>
        <v>55.975593580050408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-1.193792280143255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0.26528717336516777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F41" sqref="F41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10249</v>
      </c>
      <c r="E6" s="14">
        <v>10229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236</v>
      </c>
      <c r="E7" s="14">
        <v>253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>
        <f>D11+D12</f>
        <v>0</v>
      </c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f>D15+D16</f>
        <v>217</v>
      </c>
      <c r="E13" s="22">
        <f>E15+E16</f>
        <v>244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11</v>
      </c>
      <c r="E15" s="18">
        <v>12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206</v>
      </c>
      <c r="E16" s="18">
        <v>232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30</v>
      </c>
      <c r="E17" s="14">
        <v>30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1</v>
      </c>
      <c r="E18" s="14">
        <v>1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486</v>
      </c>
      <c r="E20" s="14">
        <v>512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280</v>
      </c>
      <c r="E26" s="22">
        <v>280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88</v>
      </c>
      <c r="E28" s="18">
        <v>88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192</v>
      </c>
      <c r="E29" s="18">
        <v>192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816</v>
      </c>
      <c r="E30" s="14">
        <v>801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177</v>
      </c>
      <c r="E31" s="18">
        <v>178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23.026636745048297</v>
      </c>
      <c r="E33" s="27">
        <f>E7/E6*1000</f>
        <v>24.733600547463094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2.9271148404722411</v>
      </c>
      <c r="E34" s="27">
        <f>E17/E6*1000</f>
        <v>2.9328380095806041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9.757049468240804E-2</v>
      </c>
      <c r="E35" s="27">
        <f>E18/E6*1000</f>
        <v>9.776126698602014E-2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0.19514098936481608</v>
      </c>
      <c r="E36" s="27">
        <f>E19/E6*1000</f>
        <v>0.19552253397204028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21.691176470588236</v>
      </c>
      <c r="E37" s="27">
        <f>E31/E30*100</f>
        <v>22.222222222222221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47.419260415650314</v>
      </c>
      <c r="E38" s="28">
        <f>(E26+E16)/E6*1000</f>
        <v>50.053768696842312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1.0753739368462216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F41" sqref="F41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2387</v>
      </c>
      <c r="E6" s="14">
        <v>2381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65</v>
      </c>
      <c r="E7" s="14">
        <v>75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76</v>
      </c>
      <c r="E13" s="22">
        <v>82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75</v>
      </c>
      <c r="E16" s="18">
        <v>81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</v>
      </c>
      <c r="E17" s="14">
        <v>1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150</v>
      </c>
      <c r="E20" s="14">
        <v>156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75</v>
      </c>
      <c r="E26" s="22">
        <v>75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67</v>
      </c>
      <c r="E29" s="18">
        <v>67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33</v>
      </c>
      <c r="E30" s="14">
        <v>32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16</v>
      </c>
      <c r="E31" s="18">
        <v>16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27.230833682446583</v>
      </c>
      <c r="E33" s="27">
        <f>E7/E6*1000</f>
        <v>31.499370012599748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0.41893590280687054</v>
      </c>
      <c r="E34" s="27">
        <f>E17/E6*1000</f>
        <v>0.41999160016799664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48.484848484848484</v>
      </c>
      <c r="E37" s="27">
        <f>E31/E30*100</f>
        <v>50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62.840385421030582</v>
      </c>
      <c r="E38" s="28">
        <f>(E26+E16)/E6*1000</f>
        <v>65.518689626207475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2.0999580008399832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A21" sqref="A1:XFD1048576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1734</v>
      </c>
      <c r="E6" s="14">
        <v>1683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60</v>
      </c>
      <c r="E7" s="14">
        <v>61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51</v>
      </c>
      <c r="E13" s="22">
        <v>62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50</v>
      </c>
      <c r="E16" s="18">
        <v>61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0</v>
      </c>
      <c r="E17" s="14">
        <v>0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8</v>
      </c>
      <c r="E19" s="14">
        <v>8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108</v>
      </c>
      <c r="E20" s="14">
        <v>119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58</v>
      </c>
      <c r="E26" s="22">
        <v>58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50</v>
      </c>
      <c r="E29" s="18">
        <v>50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28</v>
      </c>
      <c r="E30" s="14">
        <v>26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34.602076124567475</v>
      </c>
      <c r="E33" s="27">
        <f>E7/E6*1000</f>
        <v>36.244800950683306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4.6136101499423301</v>
      </c>
      <c r="E36" s="27">
        <f>E19/E6*1000</f>
        <v>4.7534165181224006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53.571428571428569</v>
      </c>
      <c r="E37" s="27">
        <f>E31/E30*100</f>
        <v>57.692307692307686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62.283737024221452</v>
      </c>
      <c r="E38" s="28">
        <f>(E26+E16)/E6*1000</f>
        <v>70.707070707070699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5.3475935828877006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A12" sqref="A1:XFD1048576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6697</v>
      </c>
      <c r="E6" s="14">
        <v>6629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158</v>
      </c>
      <c r="E7" s="14">
        <v>171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154</v>
      </c>
      <c r="E13" s="22">
        <v>174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20</v>
      </c>
      <c r="E15" s="18">
        <v>21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134</v>
      </c>
      <c r="E16" s="18">
        <v>153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26</v>
      </c>
      <c r="E17" s="14">
        <v>26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4</v>
      </c>
      <c r="E18" s="14">
        <v>4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421</v>
      </c>
      <c r="E20" s="14">
        <v>440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287</v>
      </c>
      <c r="E26" s="22">
        <v>287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160</v>
      </c>
      <c r="E28" s="18">
        <v>160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127</v>
      </c>
      <c r="E29" s="18">
        <v>127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489</v>
      </c>
      <c r="E30" s="14">
        <v>482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120</v>
      </c>
      <c r="E31" s="18">
        <v>121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23.592653426907571</v>
      </c>
      <c r="E33" s="27">
        <f>E7/E6*1000</f>
        <v>25.795745964700558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3.8823353740480813</v>
      </c>
      <c r="E34" s="27">
        <f>E17/E6*1000</f>
        <v>3.9221602051591491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0.59728236523816625</v>
      </c>
      <c r="E35" s="27">
        <f>E18/E6*1000</f>
        <v>0.60340926233217673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0.29864118261908312</v>
      </c>
      <c r="E36" s="27">
        <f>E19/E6*1000</f>
        <v>0.30170463116608837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24.539877300613497</v>
      </c>
      <c r="E37" s="27">
        <f>E31/E30*100</f>
        <v>25.103734439834025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62.863968941317005</v>
      </c>
      <c r="E38" s="28">
        <f>(E26+E16)/E6*1000</f>
        <v>66.375018856539441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1.8102277869965304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workbookViewId="0">
      <selection activeCell="A16" sqref="A1:XFD1048576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1746</v>
      </c>
      <c r="E6" s="14">
        <v>1732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58</v>
      </c>
      <c r="E7" s="14">
        <v>63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48</v>
      </c>
      <c r="E13" s="22">
        <v>54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2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47</v>
      </c>
      <c r="E16" s="18">
        <v>52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98</v>
      </c>
      <c r="E20" s="14">
        <v>103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51</v>
      </c>
      <c r="E26" s="22">
        <v>51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43</v>
      </c>
      <c r="E29" s="18">
        <v>43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83</v>
      </c>
      <c r="E30" s="14">
        <v>78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33.218785796105387</v>
      </c>
      <c r="E33" s="27">
        <f>E7/E6*1000</f>
        <v>36.374133949191688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18.072289156626507</v>
      </c>
      <c r="E37" s="27">
        <f>E31/E30*100</f>
        <v>19.230769230769234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56.128293241695303</v>
      </c>
      <c r="E38" s="28">
        <f>(E26+E16)/E6*1000</f>
        <v>59.468822170900694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0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A12" sqref="A1:XFD1048576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34" t="s">
        <v>0</v>
      </c>
      <c r="C2" s="35"/>
      <c r="D2" s="35"/>
      <c r="E2" s="3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8771</v>
      </c>
      <c r="E6" s="14">
        <v>8686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322</v>
      </c>
      <c r="E7" s="14">
        <v>333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290</v>
      </c>
      <c r="E13" s="22">
        <v>324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81</v>
      </c>
      <c r="E15" s="18">
        <v>83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209</v>
      </c>
      <c r="E16" s="18">
        <v>241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18</v>
      </c>
      <c r="E17" s="14">
        <v>18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8</v>
      </c>
      <c r="E18" s="14">
        <v>8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6</v>
      </c>
      <c r="E19" s="14">
        <v>6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1257</v>
      </c>
      <c r="E20" s="14">
        <v>1257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846</v>
      </c>
      <c r="E26" s="22">
        <v>850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648</v>
      </c>
      <c r="E28" s="18">
        <v>650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198</v>
      </c>
      <c r="E29" s="18">
        <v>200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2397</v>
      </c>
      <c r="E30" s="14">
        <v>2397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614</v>
      </c>
      <c r="E31" s="18">
        <v>615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36.711891460494812</v>
      </c>
      <c r="E33" s="27">
        <f>E7/E6*1000</f>
        <v>38.337554685701129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2.0522175350587162</v>
      </c>
      <c r="E34" s="27">
        <f>E17/E6*1000</f>
        <v>2.0723002532811421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0.9120966822483183</v>
      </c>
      <c r="E35" s="27">
        <f>E18/E6*1000</f>
        <v>0.92102233479161866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0.68407251168623873</v>
      </c>
      <c r="E36" s="27">
        <f>E19/E6*1000</f>
        <v>0.69076675109371399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25.615352523988317</v>
      </c>
      <c r="E37" s="27">
        <f>E31/E30*100</f>
        <v>25.657071339173971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120.28274997149697</v>
      </c>
      <c r="E38" s="28">
        <f>(E26+E16)/E6*1000</f>
        <v>125.604420907207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3.9143449228643798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0.23025558369790466</v>
      </c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I4" sqref="I4"/>
    </sheetView>
  </sheetViews>
  <sheetFormatPr defaultColWidth="9.109375" defaultRowHeight="10.199999999999999" x14ac:dyDescent="0.2"/>
  <cols>
    <col min="1" max="1" width="5.6640625" style="4" customWidth="1"/>
    <col min="2" max="2" width="51.109375" style="4" customWidth="1"/>
    <col min="3" max="3" width="12.5546875" style="4" customWidth="1"/>
    <col min="4" max="4" width="8.88671875" style="4" customWidth="1"/>
    <col min="5" max="5" width="8.109375" style="4" customWidth="1"/>
    <col min="6" max="16384" width="9.10937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3">
      <c r="A2" s="1"/>
      <c r="B2" s="38" t="s">
        <v>62</v>
      </c>
      <c r="C2" s="39"/>
      <c r="D2" s="39"/>
      <c r="E2" s="40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5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1990</v>
      </c>
      <c r="E6" s="14">
        <v>1944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51</v>
      </c>
      <c r="E7" s="14">
        <v>55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43</v>
      </c>
      <c r="E13" s="22">
        <v>51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8</v>
      </c>
      <c r="E15" s="18">
        <v>9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35</v>
      </c>
      <c r="E16" s="18">
        <v>42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132</v>
      </c>
      <c r="E20" s="14">
        <v>141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97</v>
      </c>
      <c r="E26" s="22">
        <v>99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64</v>
      </c>
      <c r="E28" s="18">
        <v>65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33</v>
      </c>
      <c r="E29" s="18">
        <v>34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198</v>
      </c>
      <c r="E30" s="14">
        <v>200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54</v>
      </c>
      <c r="E31" s="18">
        <v>54</v>
      </c>
    </row>
    <row r="32" spans="1:5" ht="10.8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25.628140703517587</v>
      </c>
      <c r="E33" s="27">
        <f>E7/E6*1000</f>
        <v>28.292181069958847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0.6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27.27272727272727</v>
      </c>
      <c r="E37" s="27">
        <f>E31/E30*100</f>
        <v>27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66.331658291457288</v>
      </c>
      <c r="E38" s="28">
        <f>(E26+E16)/E6*1000</f>
        <v>72.53086419753086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5.1440329218106999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0.51440329218106995</v>
      </c>
    </row>
    <row r="42" spans="1:5" ht="13.8" x14ac:dyDescent="0.3">
      <c r="A42" s="33"/>
      <c r="B42" s="33"/>
      <c r="C42" s="33"/>
      <c r="D42" s="33"/>
      <c r="E42" s="33"/>
    </row>
    <row r="43" spans="1:5" ht="13.2" x14ac:dyDescent="0.25">
      <c r="A43" s="37" t="s">
        <v>61</v>
      </c>
      <c r="B43" s="37"/>
      <c r="C43" s="37"/>
      <c r="D43" s="37"/>
      <c r="E43" s="37"/>
    </row>
  </sheetData>
  <mergeCells count="2">
    <mergeCell ref="B2:E2"/>
    <mergeCell ref="A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Алексеевское</vt:lpstr>
      <vt:lpstr>Архангельское</vt:lpstr>
      <vt:lpstr>Братское</vt:lpstr>
      <vt:lpstr>Еремизино-Борисовское</vt:lpstr>
      <vt:lpstr>Новорождественское</vt:lpstr>
      <vt:lpstr>Отрадненское</vt:lpstr>
      <vt:lpstr>Парковское</vt:lpstr>
      <vt:lpstr>Хоперское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2020-02-17T11:05:12Z</dcterms:modified>
</cp:coreProperties>
</file>